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955" windowHeight="11190"/>
  </bookViews>
  <sheets>
    <sheet name="YTD Index Comparison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8" i="1" l="1"/>
  <c r="B19" i="1" l="1"/>
  <c r="C24" i="1" l="1"/>
  <c r="C23" i="1"/>
  <c r="C22" i="1"/>
  <c r="C21" i="1"/>
  <c r="C20" i="1"/>
  <c r="C19" i="1"/>
  <c r="B24" i="1"/>
  <c r="G24" i="1" s="1"/>
  <c r="B23" i="1"/>
  <c r="G23" i="1" s="1"/>
  <c r="B22" i="1"/>
  <c r="G22" i="1" s="1"/>
  <c r="B21" i="1"/>
  <c r="G21" i="1" s="1"/>
  <c r="B20" i="1"/>
  <c r="G20" i="1" s="1"/>
  <c r="B18" i="1"/>
  <c r="G18" i="1" s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D22" i="1" l="1"/>
  <c r="D18" i="1"/>
  <c r="H20" i="1"/>
  <c r="E20" i="1"/>
  <c r="H24" i="1"/>
  <c r="E24" i="1"/>
  <c r="H21" i="1"/>
  <c r="E21" i="1"/>
  <c r="D21" i="1"/>
  <c r="C25" i="1"/>
  <c r="H18" i="1"/>
  <c r="E18" i="1"/>
  <c r="E22" i="1"/>
  <c r="H22" i="1"/>
  <c r="D24" i="1"/>
  <c r="D20" i="1"/>
  <c r="B25" i="1"/>
  <c r="G25" i="1" s="1"/>
  <c r="G19" i="1"/>
  <c r="E19" i="1" s="1"/>
  <c r="H19" i="1"/>
  <c r="E23" i="1"/>
  <c r="H23" i="1"/>
  <c r="D23" i="1"/>
  <c r="D19" i="1"/>
  <c r="D25" i="1" l="1"/>
  <c r="E25" i="1"/>
  <c r="H25" i="1"/>
</calcChain>
</file>

<file path=xl/sharedStrings.xml><?xml version="1.0" encoding="utf-8"?>
<sst xmlns="http://schemas.openxmlformats.org/spreadsheetml/2006/main" count="34" uniqueCount="23">
  <si>
    <t>MURDER</t>
  </si>
  <si>
    <t>RAPE</t>
  </si>
  <si>
    <t>ROBBERY</t>
  </si>
  <si>
    <t>AGG. ASSAULT</t>
  </si>
  <si>
    <t>BURGLARY</t>
  </si>
  <si>
    <t>LARCENY</t>
  </si>
  <si>
    <t>AUTO THEFT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</si>
  <si>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</si>
  <si>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</si>
  <si>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</si>
  <si>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</si>
  <si>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</si>
  <si>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</si>
  <si>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</si>
  <si>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</si>
  <si>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</si>
  <si>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</si>
  <si>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</si>
  <si>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</si>
  <si>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</t>
  </si>
  <si>
    <t>% CHANGE</t>
  </si>
  <si>
    <t>AGG ASSAULT</t>
  </si>
  <si>
    <t xml:space="preserve">LARCENY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</si>
</sst>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##0.00%;[Red]\-##0.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cap="small" baseline="0"/>
              <a:t>Year to Date Comparison All Major Crimes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'YTD Index Comparison'!$B$16:$B$17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'YTD Index Comparison'!$A$18:$A$24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AGG.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'YTD Index Comparison'!$B$18:$B$24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13</c:v>
                </c:pt>
                <c:pt idx="5">
                  <c:v>42</c:v>
                </c:pt>
                <c:pt idx="6">
                  <c:v>3</c:v>
                </c:pt>
              </c:numCache>
            </c:numRef>
          </c:val>
        </c:ser>
        <c:ser>
          <c:idx val="1"/>
          <c:order val="1"/>
          <c:tx>
            <c:strRef>
              <c:f>'YTD Index Comparison'!$C$16:$C$17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'YTD Index Comparison'!$A$18:$A$24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AGG.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'YTD Index Comparison'!$C$18:$C$24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29</c:v>
                </c:pt>
                <c:pt idx="6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2309120"/>
        <c:axId val="82310656"/>
      </c:barChart>
      <c:catAx>
        <c:axId val="82309120"/>
        <c:scaling>
          <c:orientation val="minMax"/>
        </c:scaling>
        <c:delete val="0"/>
        <c:axPos val="b"/>
        <c:majorTickMark val="out"/>
        <c:minorTickMark val="none"/>
        <c:tickLblPos val="nextTo"/>
        <c:crossAx val="82310656"/>
        <c:crosses val="autoZero"/>
        <c:auto val="1"/>
        <c:lblAlgn val="ctr"/>
        <c:lblOffset val="100"/>
        <c:noMultiLvlLbl val="0"/>
      </c:catAx>
      <c:valAx>
        <c:axId val="8231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09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cap="small" baseline="0"/>
              <a:t>Historical Perspective - Annual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7164916885389331E-2"/>
          <c:y val="0.23391364109411511"/>
          <c:w val="0.88337270341207352"/>
          <c:h val="0.56861196698238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cat>
            <c:strRef>
              <c:f>Sheet2!$B$1:$G$1</c:f>
              <c:strCache>
                <c:ptCount val="6"/>
                <c:pt idx="0">
                  <c:v>RAPE</c:v>
                </c:pt>
                <c:pt idx="1">
                  <c:v>ROBBERY</c:v>
                </c:pt>
                <c:pt idx="2">
                  <c:v>AGG ASSAULT</c:v>
                </c:pt>
                <c:pt idx="3">
                  <c:v>BURGLARY</c:v>
                </c:pt>
                <c:pt idx="4">
                  <c:v>LARCENY </c:v>
                </c:pt>
                <c:pt idx="5">
                  <c:v>AUTO THEFT</c:v>
                </c:pt>
              </c:strCache>
            </c:strRef>
          </c:cat>
          <c:val>
            <c:numRef>
              <c:f>Sheet2!$B$2:$G$2</c:f>
              <c:numCache>
                <c:formatCode>General</c:formatCode>
                <c:ptCount val="6"/>
                <c:pt idx="0">
                  <c:v>1</c:v>
                </c:pt>
                <c:pt idx="1">
                  <c:v>17</c:v>
                </c:pt>
                <c:pt idx="2">
                  <c:v>3</c:v>
                </c:pt>
                <c:pt idx="3">
                  <c:v>61</c:v>
                </c:pt>
                <c:pt idx="4">
                  <c:v>134</c:v>
                </c:pt>
                <c:pt idx="5">
                  <c:v>41</c:v>
                </c:pt>
              </c:numCache>
            </c:numRef>
          </c:val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Sheet2!$B$1:$G$1</c:f>
              <c:strCache>
                <c:ptCount val="6"/>
                <c:pt idx="0">
                  <c:v>RAPE</c:v>
                </c:pt>
                <c:pt idx="1">
                  <c:v>ROBBERY</c:v>
                </c:pt>
                <c:pt idx="2">
                  <c:v>AGG ASSAULT</c:v>
                </c:pt>
                <c:pt idx="3">
                  <c:v>BURGLARY</c:v>
                </c:pt>
                <c:pt idx="4">
                  <c:v>LARCENY </c:v>
                </c:pt>
                <c:pt idx="5">
                  <c:v>AUTO THEFT</c:v>
                </c:pt>
              </c:strCache>
            </c:strRef>
          </c:cat>
          <c:val>
            <c:numRef>
              <c:f>Sheet2!$B$3:$G$3</c:f>
              <c:numCache>
                <c:formatCode>General</c:formatCode>
                <c:ptCount val="6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17</c:v>
                </c:pt>
                <c:pt idx="4">
                  <c:v>50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Sheet2!$A$4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Sheet2!$B$1:$G$1</c:f>
              <c:strCache>
                <c:ptCount val="6"/>
                <c:pt idx="0">
                  <c:v>RAPE</c:v>
                </c:pt>
                <c:pt idx="1">
                  <c:v>ROBBERY</c:v>
                </c:pt>
                <c:pt idx="2">
                  <c:v>AGG ASSAULT</c:v>
                </c:pt>
                <c:pt idx="3">
                  <c:v>BURGLARY</c:v>
                </c:pt>
                <c:pt idx="4">
                  <c:v>LARCENY </c:v>
                </c:pt>
                <c:pt idx="5">
                  <c:v>AUTO THEFT</c:v>
                </c:pt>
              </c:strCache>
            </c:strRef>
          </c:cat>
          <c:val>
            <c:numRef>
              <c:f>Sheet2!$B$4:$G$4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14</c:v>
                </c:pt>
                <c:pt idx="4">
                  <c:v>38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Sheet2!$A$5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Sheet2!$B$1:$G$1</c:f>
              <c:strCache>
                <c:ptCount val="6"/>
                <c:pt idx="0">
                  <c:v>RAPE</c:v>
                </c:pt>
                <c:pt idx="1">
                  <c:v>ROBBERY</c:v>
                </c:pt>
                <c:pt idx="2">
                  <c:v>AGG ASSAULT</c:v>
                </c:pt>
                <c:pt idx="3">
                  <c:v>BURGLARY</c:v>
                </c:pt>
                <c:pt idx="4">
                  <c:v>LARCENY </c:v>
                </c:pt>
                <c:pt idx="5">
                  <c:v>AUTO THEFT</c:v>
                </c:pt>
              </c:strCache>
            </c:strRef>
          </c:cat>
          <c:val>
            <c:numRef>
              <c:f>Sheet2!$B$5:$G$5</c:f>
              <c:numCache>
                <c:formatCode>General</c:formatCode>
                <c:ptCount val="6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7</c:v>
                </c:pt>
                <c:pt idx="4">
                  <c:v>29</c:v>
                </c:pt>
                <c:pt idx="5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365248"/>
        <c:axId val="103784448"/>
      </c:barChart>
      <c:catAx>
        <c:axId val="10336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784448"/>
        <c:crosses val="autoZero"/>
        <c:auto val="1"/>
        <c:lblAlgn val="ctr"/>
        <c:lblOffset val="100"/>
        <c:noMultiLvlLbl val="0"/>
      </c:catAx>
      <c:valAx>
        <c:axId val="10378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36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222222222222221E-2"/>
          <c:y val="0.12592795465784168"/>
          <c:w val="0.91408202099737534"/>
          <c:h val="8.3717191601049873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547687</xdr:colOff>
      <xdr:row>12</xdr:row>
      <xdr:rowOff>119062</xdr:rowOff>
    </xdr:from>
    <xdr:to>
      <xdr:col>17</xdr:col>
      <xdr:colOff>242887</xdr:colOff>
      <xdr:row>27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114300</xdr:rowOff>
    </xdr:from>
    <xdr:to>
      <xdr:col>8</xdr:col>
      <xdr:colOff>38100</xdr:colOff>
      <xdr:row>21</xdr:row>
      <xdr:rowOff>184150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%20in%20Microsoft%20Wo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workbookViewId="0">
      <selection activeCell="W25" sqref="W25"/>
    </sheetView>
  </sheetViews>
  <sheetFormatPr defaultRowHeight="15" x14ac:dyDescent="0.25"/>
  <cols>
    <col min="1" max="1" width="13.7109375" bestFit="1" customWidth="1"/>
  </cols>
  <sheetData>
    <row r="1" spans="1:25" x14ac:dyDescent="0.25">
      <c r="B1" s="24" t="s">
        <v>7</v>
      </c>
      <c r="C1" s="25"/>
      <c r="D1" s="24" t="s">
        <v>8</v>
      </c>
      <c r="E1" s="25"/>
      <c r="F1" s="24" t="s">
        <v>9</v>
      </c>
      <c r="G1" s="25"/>
      <c r="H1" s="24" t="s">
        <v>10</v>
      </c>
      <c r="I1" s="25"/>
      <c r="J1" s="24" t="s">
        <v>11</v>
      </c>
      <c r="K1" s="25"/>
      <c r="L1" s="24" t="s">
        <v>12</v>
      </c>
      <c r="M1" s="25"/>
      <c r="N1" s="24" t="s">
        <v>13</v>
      </c>
      <c r="O1" s="25"/>
      <c r="P1" s="24" t="s">
        <v>14</v>
      </c>
      <c r="Q1" s="25"/>
      <c r="R1" s="24" t="s">
        <v>15</v>
      </c>
      <c r="S1" s="25"/>
      <c r="T1" s="24" t="s">
        <v>16</v>
      </c>
      <c r="U1" s="25"/>
      <c r="V1" s="24" t="s">
        <v>17</v>
      </c>
      <c r="W1" s="25"/>
      <c r="X1" s="24" t="s">
        <v>18</v>
      </c>
      <c r="Y1" s="25"/>
    </row>
    <row r="2" spans="1:25" x14ac:dyDescent="0.25">
      <c r="B2" s="8">
        <v>2016</v>
      </c>
      <c r="C2" s="9">
        <v>2017</v>
      </c>
      <c r="D2" s="8">
        <v>2016</v>
      </c>
      <c r="E2" s="9">
        <v>2017</v>
      </c>
      <c r="F2" s="12">
        <v>2016</v>
      </c>
      <c r="G2" s="13">
        <v>2017</v>
      </c>
      <c r="H2" s="12">
        <v>2016</v>
      </c>
      <c r="I2" s="13">
        <v>2017</v>
      </c>
      <c r="J2" s="12">
        <v>2016</v>
      </c>
      <c r="K2" s="13">
        <v>2017</v>
      </c>
      <c r="L2" s="12">
        <v>2016</v>
      </c>
      <c r="M2" s="13">
        <v>2017</v>
      </c>
      <c r="N2" s="12">
        <v>2016</v>
      </c>
      <c r="O2" s="13">
        <v>2017</v>
      </c>
      <c r="P2" s="12">
        <v>2016</v>
      </c>
      <c r="Q2" s="13">
        <v>2017</v>
      </c>
      <c r="R2" s="12">
        <v>2016</v>
      </c>
      <c r="S2" s="13">
        <v>2017</v>
      </c>
      <c r="T2" s="12">
        <v>2016</v>
      </c>
      <c r="U2" s="13">
        <v>2017</v>
      </c>
      <c r="V2" s="12">
        <v>2016</v>
      </c>
      <c r="W2" s="13">
        <v>2017</v>
      </c>
      <c r="X2" s="12">
        <v>2016</v>
      </c>
      <c r="Y2" s="13">
        <v>2017</v>
      </c>
    </row>
    <row r="3" spans="1:25" x14ac:dyDescent="0.25">
      <c r="A3" s="2" t="s">
        <v>0</v>
      </c>
      <c r="B3" s="10">
        <v>0</v>
      </c>
      <c r="C3" s="11">
        <v>0</v>
      </c>
      <c r="D3" s="10">
        <v>0</v>
      </c>
      <c r="E3" s="11">
        <v>0</v>
      </c>
      <c r="F3" s="14">
        <v>0</v>
      </c>
      <c r="G3" s="15">
        <v>0</v>
      </c>
      <c r="H3" s="14">
        <v>0</v>
      </c>
      <c r="I3" s="15">
        <v>0</v>
      </c>
      <c r="J3" s="14">
        <v>0</v>
      </c>
      <c r="K3" s="15">
        <v>0</v>
      </c>
      <c r="L3" s="14">
        <v>0</v>
      </c>
      <c r="M3" s="15">
        <v>0</v>
      </c>
      <c r="N3" s="14">
        <v>0</v>
      </c>
      <c r="O3" s="15">
        <v>0</v>
      </c>
      <c r="P3" s="14">
        <v>0</v>
      </c>
      <c r="Q3" s="15">
        <v>0</v>
      </c>
      <c r="R3" s="14">
        <v>0</v>
      </c>
      <c r="S3" s="15">
        <v>0</v>
      </c>
      <c r="T3" s="14">
        <v>0</v>
      </c>
      <c r="U3" s="15">
        <v>0</v>
      </c>
      <c r="V3" s="14">
        <v>0</v>
      </c>
      <c r="W3" s="15">
        <v>0</v>
      </c>
      <c r="X3" s="14">
        <v>0</v>
      </c>
      <c r="Y3" s="15">
        <v>0</v>
      </c>
    </row>
    <row r="4" spans="1:25" x14ac:dyDescent="0.25">
      <c r="A4" s="2" t="s">
        <v>1</v>
      </c>
      <c r="B4" s="10">
        <v>1</v>
      </c>
      <c r="C4" s="11">
        <v>0</v>
      </c>
      <c r="D4" s="10">
        <v>0</v>
      </c>
      <c r="E4" s="11">
        <v>0</v>
      </c>
      <c r="F4" s="14">
        <v>0</v>
      </c>
      <c r="G4" s="15">
        <v>0</v>
      </c>
      <c r="H4" s="14">
        <v>0</v>
      </c>
      <c r="I4" s="15">
        <v>0</v>
      </c>
      <c r="J4" s="14">
        <v>0</v>
      </c>
      <c r="K4" s="15">
        <v>0</v>
      </c>
      <c r="L4" s="14">
        <v>0</v>
      </c>
      <c r="M4" s="15">
        <v>0</v>
      </c>
      <c r="N4" s="14">
        <v>0</v>
      </c>
      <c r="O4" s="15">
        <v>0</v>
      </c>
      <c r="P4" s="14">
        <v>0</v>
      </c>
      <c r="Q4" s="15">
        <v>0</v>
      </c>
      <c r="R4" s="14">
        <v>0</v>
      </c>
      <c r="S4" s="15">
        <v>0</v>
      </c>
      <c r="T4" s="14">
        <v>0</v>
      </c>
      <c r="U4" s="15">
        <v>0</v>
      </c>
      <c r="V4" s="14">
        <v>0</v>
      </c>
      <c r="W4" s="15">
        <v>0</v>
      </c>
      <c r="X4" s="14">
        <v>0</v>
      </c>
      <c r="Y4" s="15">
        <v>0</v>
      </c>
    </row>
    <row r="5" spans="1:25" x14ac:dyDescent="0.25">
      <c r="A5" s="2" t="s">
        <v>2</v>
      </c>
      <c r="B5" s="10">
        <v>1</v>
      </c>
      <c r="C5" s="11">
        <v>1</v>
      </c>
      <c r="D5" s="10">
        <v>0</v>
      </c>
      <c r="E5" s="11">
        <v>0</v>
      </c>
      <c r="F5" s="14">
        <v>0</v>
      </c>
      <c r="G5" s="15">
        <v>0</v>
      </c>
      <c r="H5" s="14">
        <v>1</v>
      </c>
      <c r="I5" s="15">
        <v>1</v>
      </c>
      <c r="J5" s="14">
        <v>0</v>
      </c>
      <c r="K5" s="15">
        <v>0</v>
      </c>
      <c r="L5" s="14">
        <v>0</v>
      </c>
      <c r="M5" s="15">
        <v>0</v>
      </c>
      <c r="N5" s="14">
        <v>0</v>
      </c>
      <c r="O5" s="15">
        <v>0</v>
      </c>
      <c r="P5" s="14">
        <v>2</v>
      </c>
      <c r="Q5" s="15">
        <v>0</v>
      </c>
      <c r="R5" s="14">
        <v>0</v>
      </c>
      <c r="S5" s="15">
        <v>1</v>
      </c>
      <c r="T5" s="14">
        <v>1</v>
      </c>
      <c r="U5" s="15">
        <v>2</v>
      </c>
      <c r="V5" s="14">
        <v>0</v>
      </c>
      <c r="W5" s="15">
        <v>1</v>
      </c>
      <c r="X5" s="14">
        <v>0</v>
      </c>
      <c r="Y5" s="15">
        <v>1</v>
      </c>
    </row>
    <row r="6" spans="1:25" x14ac:dyDescent="0.25">
      <c r="A6" s="2" t="s">
        <v>3</v>
      </c>
      <c r="B6" s="10">
        <v>1</v>
      </c>
      <c r="C6" s="11">
        <v>0</v>
      </c>
      <c r="D6" s="10">
        <v>1</v>
      </c>
      <c r="E6" s="11">
        <v>0</v>
      </c>
      <c r="F6" s="14">
        <v>1</v>
      </c>
      <c r="G6" s="15">
        <v>0</v>
      </c>
      <c r="H6" s="14">
        <v>0</v>
      </c>
      <c r="I6" s="15">
        <v>0</v>
      </c>
      <c r="J6" s="14">
        <v>0</v>
      </c>
      <c r="K6" s="15">
        <v>0</v>
      </c>
      <c r="L6" s="14">
        <v>0</v>
      </c>
      <c r="M6" s="15">
        <v>1</v>
      </c>
      <c r="N6" s="14">
        <v>1</v>
      </c>
      <c r="O6" s="15">
        <v>0</v>
      </c>
      <c r="P6" s="14">
        <v>1</v>
      </c>
      <c r="Q6" s="15">
        <v>0</v>
      </c>
      <c r="R6" s="14">
        <v>0</v>
      </c>
      <c r="S6" s="15">
        <v>0</v>
      </c>
      <c r="T6" s="14">
        <v>0</v>
      </c>
      <c r="U6" s="15">
        <v>0</v>
      </c>
      <c r="V6" s="14">
        <v>1</v>
      </c>
      <c r="W6" s="15">
        <v>0</v>
      </c>
      <c r="X6" s="14">
        <v>0</v>
      </c>
      <c r="Y6" s="15">
        <v>0</v>
      </c>
    </row>
    <row r="7" spans="1:25" x14ac:dyDescent="0.25">
      <c r="A7" s="2" t="s">
        <v>4</v>
      </c>
      <c r="B7" s="10">
        <v>0</v>
      </c>
      <c r="C7" s="11">
        <v>1</v>
      </c>
      <c r="D7" s="10">
        <v>0</v>
      </c>
      <c r="E7" s="11">
        <v>0</v>
      </c>
      <c r="F7" s="14">
        <v>4</v>
      </c>
      <c r="G7" s="15">
        <v>0</v>
      </c>
      <c r="H7" s="14">
        <v>0</v>
      </c>
      <c r="I7" s="15">
        <v>0</v>
      </c>
      <c r="J7" s="14">
        <v>0</v>
      </c>
      <c r="K7" s="15">
        <v>2</v>
      </c>
      <c r="L7" s="14">
        <v>1</v>
      </c>
      <c r="M7" s="15">
        <v>3</v>
      </c>
      <c r="N7" s="14">
        <v>1</v>
      </c>
      <c r="O7" s="15">
        <v>0</v>
      </c>
      <c r="P7" s="14">
        <v>1</v>
      </c>
      <c r="Q7" s="15">
        <v>0</v>
      </c>
      <c r="R7" s="14">
        <v>0</v>
      </c>
      <c r="S7" s="15">
        <v>0</v>
      </c>
      <c r="T7" s="14">
        <v>2</v>
      </c>
      <c r="U7" s="15">
        <v>0</v>
      </c>
      <c r="V7" s="14">
        <v>1</v>
      </c>
      <c r="W7" s="15">
        <v>1</v>
      </c>
      <c r="X7" s="14">
        <v>3</v>
      </c>
      <c r="Y7" s="15">
        <v>0</v>
      </c>
    </row>
    <row r="8" spans="1:25" x14ac:dyDescent="0.25">
      <c r="A8" s="2" t="s">
        <v>5</v>
      </c>
      <c r="B8" s="10">
        <v>5</v>
      </c>
      <c r="C8" s="11">
        <v>3</v>
      </c>
      <c r="D8" s="10">
        <v>5</v>
      </c>
      <c r="E8" s="11">
        <v>3</v>
      </c>
      <c r="F8" s="14">
        <v>5</v>
      </c>
      <c r="G8" s="15">
        <v>1</v>
      </c>
      <c r="H8" s="14">
        <v>2</v>
      </c>
      <c r="I8" s="15">
        <v>3</v>
      </c>
      <c r="J8" s="14">
        <v>2</v>
      </c>
      <c r="K8" s="15">
        <v>4</v>
      </c>
      <c r="L8" s="14">
        <v>4</v>
      </c>
      <c r="M8" s="15">
        <v>3</v>
      </c>
      <c r="N8" s="14">
        <v>0</v>
      </c>
      <c r="O8" s="15">
        <v>3</v>
      </c>
      <c r="P8" s="14">
        <v>3</v>
      </c>
      <c r="Q8" s="15">
        <v>4</v>
      </c>
      <c r="R8" s="14">
        <v>3</v>
      </c>
      <c r="S8" s="15">
        <v>3</v>
      </c>
      <c r="T8" s="14">
        <v>1</v>
      </c>
      <c r="U8" s="15">
        <v>1</v>
      </c>
      <c r="V8" s="14">
        <v>6</v>
      </c>
      <c r="W8" s="15">
        <v>1</v>
      </c>
      <c r="X8" s="14">
        <v>6</v>
      </c>
      <c r="Y8" s="15">
        <v>0</v>
      </c>
    </row>
    <row r="9" spans="1:25" ht="15.75" thickBot="1" x14ac:dyDescent="0.3">
      <c r="A9" s="2" t="s">
        <v>6</v>
      </c>
      <c r="B9" s="16">
        <v>0</v>
      </c>
      <c r="C9" s="17">
        <v>1</v>
      </c>
      <c r="D9" s="16">
        <v>0</v>
      </c>
      <c r="E9" s="17">
        <v>0</v>
      </c>
      <c r="F9" s="18">
        <v>1</v>
      </c>
      <c r="G9" s="19">
        <v>0</v>
      </c>
      <c r="H9" s="18">
        <v>0</v>
      </c>
      <c r="I9" s="19">
        <v>0</v>
      </c>
      <c r="J9" s="18">
        <v>0</v>
      </c>
      <c r="K9" s="19">
        <v>0</v>
      </c>
      <c r="L9" s="18">
        <v>0</v>
      </c>
      <c r="M9" s="19">
        <v>1</v>
      </c>
      <c r="N9" s="18">
        <v>1</v>
      </c>
      <c r="O9" s="19">
        <v>1</v>
      </c>
      <c r="P9" s="18">
        <v>0</v>
      </c>
      <c r="Q9" s="19">
        <v>0</v>
      </c>
      <c r="R9" s="22">
        <v>1</v>
      </c>
      <c r="S9" s="23">
        <v>1</v>
      </c>
      <c r="T9" s="18">
        <v>0</v>
      </c>
      <c r="U9" s="19">
        <v>1</v>
      </c>
      <c r="V9" s="18">
        <v>0</v>
      </c>
      <c r="W9" s="19">
        <v>0</v>
      </c>
      <c r="X9" s="18">
        <v>0</v>
      </c>
      <c r="Y9" s="19">
        <v>0</v>
      </c>
    </row>
    <row r="10" spans="1:25" ht="15.75" thickBot="1" x14ac:dyDescent="0.3">
      <c r="B10" s="20">
        <f>SUM(B3:B9)</f>
        <v>8</v>
      </c>
      <c r="C10" s="21">
        <f t="shared" ref="C10:Y10" si="0">SUM(C3:C9)</f>
        <v>6</v>
      </c>
      <c r="D10" s="20">
        <f t="shared" si="0"/>
        <v>6</v>
      </c>
      <c r="E10" s="21">
        <f t="shared" si="0"/>
        <v>3</v>
      </c>
      <c r="F10" s="20">
        <f t="shared" si="0"/>
        <v>11</v>
      </c>
      <c r="G10" s="21">
        <f t="shared" si="0"/>
        <v>1</v>
      </c>
      <c r="H10" s="20">
        <f t="shared" si="0"/>
        <v>3</v>
      </c>
      <c r="I10" s="21">
        <f t="shared" si="0"/>
        <v>4</v>
      </c>
      <c r="J10" s="20">
        <f t="shared" si="0"/>
        <v>2</v>
      </c>
      <c r="K10" s="21">
        <f t="shared" si="0"/>
        <v>6</v>
      </c>
      <c r="L10" s="20">
        <f t="shared" si="0"/>
        <v>5</v>
      </c>
      <c r="M10" s="21">
        <f t="shared" si="0"/>
        <v>8</v>
      </c>
      <c r="N10" s="20">
        <f t="shared" si="0"/>
        <v>3</v>
      </c>
      <c r="O10" s="21">
        <f t="shared" si="0"/>
        <v>4</v>
      </c>
      <c r="P10" s="20">
        <f t="shared" si="0"/>
        <v>7</v>
      </c>
      <c r="Q10" s="21">
        <f t="shared" si="0"/>
        <v>4</v>
      </c>
      <c r="R10" s="20">
        <f t="shared" si="0"/>
        <v>4</v>
      </c>
      <c r="S10" s="21">
        <f t="shared" si="0"/>
        <v>5</v>
      </c>
      <c r="T10" s="20">
        <f t="shared" si="0"/>
        <v>4</v>
      </c>
      <c r="U10" s="21">
        <f t="shared" si="0"/>
        <v>4</v>
      </c>
      <c r="V10" s="20">
        <f t="shared" si="0"/>
        <v>8</v>
      </c>
      <c r="W10" s="21">
        <f t="shared" si="0"/>
        <v>3</v>
      </c>
      <c r="X10" s="20">
        <f t="shared" si="0"/>
        <v>9</v>
      </c>
      <c r="Y10" s="21">
        <f t="shared" si="0"/>
        <v>1</v>
      </c>
    </row>
    <row r="16" spans="1:25" x14ac:dyDescent="0.25">
      <c r="B16" s="4"/>
      <c r="C16" s="4"/>
    </row>
    <row r="17" spans="1:8" x14ac:dyDescent="0.25">
      <c r="B17" s="7">
        <v>2016</v>
      </c>
      <c r="C17" s="7">
        <v>2017</v>
      </c>
      <c r="D17" s="7" t="s">
        <v>19</v>
      </c>
      <c r="E17" s="7" t="s">
        <v>20</v>
      </c>
    </row>
    <row r="18" spans="1:8" x14ac:dyDescent="0.25">
      <c r="A18" s="2" t="s">
        <v>0</v>
      </c>
      <c r="B18" s="1">
        <f t="shared" ref="B18:C24" si="1">SUM(B3+D3+F3+H3+J3+L3+N3+P3+R3+T3+V3+X3)</f>
        <v>0</v>
      </c>
      <c r="C18" s="1">
        <f>SUM(C3+E3+G3+I3+K3+M3+O3+Q3+S3+U3+W3+Y3)</f>
        <v>0</v>
      </c>
      <c r="D18" s="5">
        <f>C18-B18</f>
        <v>0</v>
      </c>
      <c r="E18" s="6">
        <f>(C18-B18)/G18</f>
        <v>0</v>
      </c>
      <c r="G18">
        <f>IF(B18=0,1)+IF(B18=0,,B18)</f>
        <v>1</v>
      </c>
      <c r="H18">
        <f>IF(C18=0,1)+IF(C18=0,,C18)</f>
        <v>1</v>
      </c>
    </row>
    <row r="19" spans="1:8" x14ac:dyDescent="0.25">
      <c r="A19" s="2" t="s">
        <v>1</v>
      </c>
      <c r="B19" s="1">
        <f t="shared" si="1"/>
        <v>1</v>
      </c>
      <c r="C19" s="1">
        <f t="shared" si="1"/>
        <v>0</v>
      </c>
      <c r="D19" s="5">
        <f t="shared" ref="D19:D25" si="2">C19-B19</f>
        <v>-1</v>
      </c>
      <c r="E19" s="6">
        <f t="shared" ref="E19:E25" si="3">(C19-B19)/G19</f>
        <v>-1</v>
      </c>
      <c r="G19">
        <f t="shared" ref="G19:G25" si="4">IF(B19=0,1)+IF(B19=0,,B19)</f>
        <v>1</v>
      </c>
      <c r="H19">
        <f t="shared" ref="H19:H25" si="5">IF(C19=0,1)+IF(C19=0,,C19)</f>
        <v>1</v>
      </c>
    </row>
    <row r="20" spans="1:8" x14ac:dyDescent="0.25">
      <c r="A20" s="2" t="s">
        <v>2</v>
      </c>
      <c r="B20" s="1">
        <f t="shared" si="1"/>
        <v>5</v>
      </c>
      <c r="C20" s="1">
        <f t="shared" si="1"/>
        <v>7</v>
      </c>
      <c r="D20" s="5">
        <f t="shared" si="2"/>
        <v>2</v>
      </c>
      <c r="E20" s="6">
        <f t="shared" si="3"/>
        <v>0.4</v>
      </c>
      <c r="G20">
        <f t="shared" si="4"/>
        <v>5</v>
      </c>
      <c r="H20">
        <f t="shared" si="5"/>
        <v>7</v>
      </c>
    </row>
    <row r="21" spans="1:8" x14ac:dyDescent="0.25">
      <c r="A21" s="2" t="s">
        <v>3</v>
      </c>
      <c r="B21" s="1">
        <f t="shared" si="1"/>
        <v>6</v>
      </c>
      <c r="C21" s="1">
        <f t="shared" si="1"/>
        <v>1</v>
      </c>
      <c r="D21" s="5">
        <f t="shared" si="2"/>
        <v>-5</v>
      </c>
      <c r="E21" s="6">
        <f t="shared" si="3"/>
        <v>-0.83333333333333337</v>
      </c>
      <c r="G21">
        <f t="shared" si="4"/>
        <v>6</v>
      </c>
      <c r="H21">
        <f t="shared" si="5"/>
        <v>1</v>
      </c>
    </row>
    <row r="22" spans="1:8" x14ac:dyDescent="0.25">
      <c r="A22" s="2" t="s">
        <v>4</v>
      </c>
      <c r="B22" s="1">
        <f t="shared" si="1"/>
        <v>13</v>
      </c>
      <c r="C22" s="1">
        <f t="shared" si="1"/>
        <v>7</v>
      </c>
      <c r="D22" s="5">
        <f t="shared" si="2"/>
        <v>-6</v>
      </c>
      <c r="E22" s="6">
        <f t="shared" si="3"/>
        <v>-0.46153846153846156</v>
      </c>
      <c r="G22">
        <f t="shared" si="4"/>
        <v>13</v>
      </c>
      <c r="H22">
        <f t="shared" si="5"/>
        <v>7</v>
      </c>
    </row>
    <row r="23" spans="1:8" x14ac:dyDescent="0.25">
      <c r="A23" s="2" t="s">
        <v>5</v>
      </c>
      <c r="B23" s="1">
        <f t="shared" si="1"/>
        <v>42</v>
      </c>
      <c r="C23" s="1">
        <f t="shared" si="1"/>
        <v>29</v>
      </c>
      <c r="D23" s="5">
        <f t="shared" si="2"/>
        <v>-13</v>
      </c>
      <c r="E23" s="6">
        <f t="shared" si="3"/>
        <v>-0.30952380952380953</v>
      </c>
      <c r="G23">
        <f t="shared" si="4"/>
        <v>42</v>
      </c>
      <c r="H23">
        <f t="shared" si="5"/>
        <v>29</v>
      </c>
    </row>
    <row r="24" spans="1:8" x14ac:dyDescent="0.25">
      <c r="A24" s="2" t="s">
        <v>6</v>
      </c>
      <c r="B24" s="1">
        <f t="shared" si="1"/>
        <v>3</v>
      </c>
      <c r="C24" s="1">
        <f t="shared" si="1"/>
        <v>5</v>
      </c>
      <c r="D24" s="5">
        <f t="shared" si="2"/>
        <v>2</v>
      </c>
      <c r="E24" s="6">
        <f t="shared" si="3"/>
        <v>0.66666666666666663</v>
      </c>
      <c r="G24">
        <f t="shared" si="4"/>
        <v>3</v>
      </c>
      <c r="H24">
        <f t="shared" si="5"/>
        <v>5</v>
      </c>
    </row>
    <row r="25" spans="1:8" x14ac:dyDescent="0.25">
      <c r="B25" s="3">
        <f>SUM(B18:B24)</f>
        <v>70</v>
      </c>
      <c r="C25" s="3">
        <f>SUM(C18:C24)</f>
        <v>49</v>
      </c>
      <c r="D25" s="5">
        <f t="shared" si="2"/>
        <v>-21</v>
      </c>
      <c r="E25" s="6">
        <f t="shared" si="3"/>
        <v>-0.3</v>
      </c>
      <c r="G25">
        <f t="shared" si="4"/>
        <v>70</v>
      </c>
      <c r="H25">
        <f t="shared" si="5"/>
        <v>49</v>
      </c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" sqref="H2"/>
    </sheetView>
  </sheetViews>
  <sheetFormatPr defaultRowHeight="15" x14ac:dyDescent="0.25"/>
  <sheetData>
    <row r="1" spans="1:7" x14ac:dyDescent="0.25">
      <c r="B1" t="s">
        <v>1</v>
      </c>
      <c r="C1" t="s">
        <v>2</v>
      </c>
      <c r="D1" t="s">
        <v>21</v>
      </c>
      <c r="E1" t="s">
        <v>4</v>
      </c>
      <c r="F1" t="s">
        <v>22</v>
      </c>
      <c r="G1" t="s">
        <v>6</v>
      </c>
    </row>
    <row r="2" spans="1:7" x14ac:dyDescent="0.25">
      <c r="A2">
        <v>1992</v>
      </c>
      <c r="B2">
        <v>1</v>
      </c>
      <c r="C2">
        <v>17</v>
      </c>
      <c r="D2">
        <v>3</v>
      </c>
      <c r="E2">
        <v>61</v>
      </c>
      <c r="F2">
        <v>134</v>
      </c>
      <c r="G2">
        <v>41</v>
      </c>
    </row>
    <row r="3" spans="1:7" x14ac:dyDescent="0.25">
      <c r="A3">
        <v>2007</v>
      </c>
      <c r="B3">
        <v>1</v>
      </c>
      <c r="C3">
        <v>8</v>
      </c>
      <c r="D3">
        <v>2</v>
      </c>
      <c r="E3">
        <v>17</v>
      </c>
      <c r="F3">
        <v>50</v>
      </c>
      <c r="G3">
        <v>5</v>
      </c>
    </row>
    <row r="4" spans="1:7" x14ac:dyDescent="0.25">
      <c r="A4">
        <v>2012</v>
      </c>
      <c r="B4">
        <v>0</v>
      </c>
      <c r="C4">
        <v>1</v>
      </c>
      <c r="D4">
        <v>2</v>
      </c>
      <c r="E4">
        <v>14</v>
      </c>
      <c r="F4">
        <v>38</v>
      </c>
      <c r="G4">
        <v>3</v>
      </c>
    </row>
    <row r="5" spans="1:7" x14ac:dyDescent="0.25">
      <c r="A5">
        <v>2017</v>
      </c>
      <c r="B5">
        <v>0</v>
      </c>
      <c r="C5">
        <v>7</v>
      </c>
      <c r="D5">
        <v>1</v>
      </c>
      <c r="E5">
        <v>7</v>
      </c>
      <c r="F5">
        <v>29</v>
      </c>
      <c r="G5">
        <v>5</v>
      </c>
    </row>
    <row r="28" spans="4:8" x14ac:dyDescent="0.25">
      <c r="D28">
        <v>1</v>
      </c>
      <c r="E28">
        <v>2</v>
      </c>
      <c r="F28">
        <v>14</v>
      </c>
      <c r="G28">
        <v>38</v>
      </c>
      <c r="H28">
        <v>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YTD Index Comparison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McCarthy</dc:creator>
  <cp:lastModifiedBy>Thomas McCarthy</cp:lastModifiedBy>
  <cp:lastPrinted>2017-03-10T04:09:01Z</cp:lastPrinted>
  <dcterms:created xsi:type="dcterms:W3CDTF">2017-03-10T03:35:24Z</dcterms:created>
  <dcterms:modified xsi:type="dcterms:W3CDTF">2018-04-23T17:11:08Z</dcterms:modified>
</cp:coreProperties>
</file>